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15" windowHeight="3735" activeTab="0"/>
  </bookViews>
  <sheets>
    <sheet name="104" sheetId="1" r:id="rId1"/>
  </sheets>
  <definedNames>
    <definedName name="_xlnm._FilterDatabase" localSheetId="0" hidden="1">'104'!$A$1:$P$42</definedName>
    <definedName name="_xlnm.Print_Area" localSheetId="0">'104'!$A$1:$O$51</definedName>
  </definedNames>
  <calcPr fullCalcOnLoad="1"/>
</workbook>
</file>

<file path=xl/sharedStrings.xml><?xml version="1.0" encoding="utf-8"?>
<sst xmlns="http://schemas.openxmlformats.org/spreadsheetml/2006/main" count="153" uniqueCount="64">
  <si>
    <t>会員Ｎｏ</t>
  </si>
  <si>
    <t>問1</t>
  </si>
  <si>
    <t>問２</t>
  </si>
  <si>
    <t>問3</t>
  </si>
  <si>
    <t>問4</t>
  </si>
  <si>
    <t>問5</t>
  </si>
  <si>
    <t>問6</t>
  </si>
  <si>
    <t>問7</t>
  </si>
  <si>
    <t>問8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</si>
  <si>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</si>
  <si>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</si>
  <si>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</si>
  <si>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</si>
  <si>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</si>
  <si>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</si>
  <si>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</si>
  <si>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</si>
  <si>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</si>
  <si>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</si>
  <si>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</si>
  <si>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</si>
  <si>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</si>
  <si>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</si>
  <si>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</si>
  <si>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</si>
  <si>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</si>
  <si>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</si>
  <si>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</si>
  <si>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</si>
  <si>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</si>
  <si>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</si>
  <si>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</si>
  <si>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</si>
  <si>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</si>
  <si>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</si>
  <si>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</si>
  <si>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</si>
  <si>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</si>
  <si>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</si>
  <si>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</si>
  <si>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</si>
  <si>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</si>
  <si>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</si>
  <si>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</si>
  <si>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</si>
  <si>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</si>
  <si>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</si>
  <si>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</si>
  <si>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</si>
  <si>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</si>
  <si>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</si>
  <si>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</si>
  <si>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</si>
  <si>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</si>
  <si>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</si>
  <si>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</si>
  <si>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</si>
  <si>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</si>
  <si>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</si>
  <si>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</si>
  <si>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</si>
  <si>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</si>
  <si>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どらちらもはＸにしました（21.05.25より）</t>
  </si>
  <si>
    <t>O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</si>
</sst>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1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0"/>
      <name val="ＭＳ Ｐ明朝"/>
      <family val="1"/>
    </font>
    <font>
      <sz val="11"/>
      <color indexed="19"/>
      <name val="ＭＳ Ｐ明朝"/>
      <family val="1"/>
    </font>
    <font>
      <sz val="9"/>
      <name val="MS UI Gothic"/>
      <family val="3"/>
    </font>
    <font>
      <sz val="11"/>
      <color indexed="2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37" sqref="L37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1</v>
      </c>
      <c r="M2" s="8">
        <f>157+L2</f>
        <v>158</v>
      </c>
      <c r="N2" s="20">
        <f>J2/L2</f>
        <v>0</v>
      </c>
      <c r="O2" s="20">
        <f>K2/M2</f>
        <v>0.23417721518987342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31"/>
      <c r="C8" s="31"/>
      <c r="D8" s="31"/>
      <c r="E8" s="31"/>
      <c r="F8" s="31"/>
      <c r="G8" s="31"/>
      <c r="H8" s="31"/>
      <c r="I8" s="31"/>
      <c r="J8" s="8"/>
      <c r="K8" s="8">
        <f>J8+57</f>
        <v>57</v>
      </c>
      <c r="L8" s="8">
        <v>0</v>
      </c>
      <c r="M8" s="8">
        <f>156+L8</f>
        <v>156</v>
      </c>
      <c r="N8" s="20" t="e">
        <f>J8/L8</f>
        <v>#DIV/0!</v>
      </c>
      <c r="O8" s="20">
        <f>K8/M8</f>
        <v>0.36538461538461536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/>
      <c r="C11" s="15"/>
      <c r="D11" s="15"/>
      <c r="E11" s="15"/>
      <c r="F11" s="15"/>
      <c r="G11" s="15"/>
      <c r="H11" s="15"/>
      <c r="I11" s="15"/>
      <c r="J11" s="8"/>
      <c r="K11" s="8">
        <f>J11+37</f>
        <v>37</v>
      </c>
      <c r="L11" s="8">
        <v>0</v>
      </c>
      <c r="M11" s="8">
        <f>147+L11</f>
        <v>147</v>
      </c>
      <c r="N11" s="20" t="e">
        <f t="shared" si="0"/>
        <v>#DIV/0!</v>
      </c>
      <c r="O11" s="20">
        <f t="shared" si="0"/>
        <v>0.25170068027210885</v>
      </c>
      <c r="P11" s="9" t="s">
        <v>36</v>
      </c>
    </row>
    <row r="12" spans="1:16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8"/>
      <c r="K12" s="8">
        <f>J12+36</f>
        <v>36</v>
      </c>
      <c r="L12" s="8">
        <v>1</v>
      </c>
      <c r="M12" s="8">
        <f>L12+152</f>
        <v>153</v>
      </c>
      <c r="N12" s="20">
        <f t="shared" si="0"/>
        <v>0</v>
      </c>
      <c r="O12" s="20">
        <f t="shared" si="0"/>
        <v>0.23529411764705882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55</v>
      </c>
      <c r="G14" s="15" t="s">
        <v>63</v>
      </c>
      <c r="H14" s="15" t="s">
        <v>56</v>
      </c>
      <c r="I14" s="15" t="s">
        <v>56</v>
      </c>
      <c r="J14" s="8"/>
      <c r="K14" s="8">
        <f>J14+29</f>
        <v>29</v>
      </c>
      <c r="L14" s="8">
        <v>0</v>
      </c>
      <c r="M14" s="8">
        <f>L14+156</f>
        <v>156</v>
      </c>
      <c r="N14" s="20" t="e">
        <f>J14/L14</f>
        <v>#DIV/0!</v>
      </c>
      <c r="O14" s="20">
        <f>K14/M14</f>
        <v>0.1858974358974359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15" t="s">
        <v>55</v>
      </c>
      <c r="C17" s="15" t="s">
        <v>55</v>
      </c>
      <c r="D17" s="15" t="s">
        <v>55</v>
      </c>
      <c r="E17" s="15" t="s">
        <v>55</v>
      </c>
      <c r="F17" s="15" t="s">
        <v>55</v>
      </c>
      <c r="G17" s="15" t="s">
        <v>56</v>
      </c>
      <c r="H17" s="15" t="s">
        <v>55</v>
      </c>
      <c r="I17" s="15" t="s">
        <v>56</v>
      </c>
      <c r="J17" s="8"/>
      <c r="K17" s="8">
        <f>J17+20</f>
        <v>20</v>
      </c>
      <c r="L17" s="8">
        <v>1</v>
      </c>
      <c r="M17" s="8">
        <f>L17+111</f>
        <v>112</v>
      </c>
      <c r="N17" s="20">
        <f>J17/L17</f>
        <v>0</v>
      </c>
      <c r="O17" s="20">
        <f>K17/M17</f>
        <v>0.17857142857142858</v>
      </c>
      <c r="P17" s="9" t="s">
        <v>42</v>
      </c>
    </row>
    <row r="18" spans="1:16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55</v>
      </c>
      <c r="I18" s="15" t="s">
        <v>56</v>
      </c>
      <c r="J18" s="8"/>
      <c r="K18" s="8">
        <f>J18+38</f>
        <v>38</v>
      </c>
      <c r="L18" s="8">
        <v>1</v>
      </c>
      <c r="M18" s="8">
        <f>L18+157</f>
        <v>158</v>
      </c>
      <c r="N18" s="20">
        <f>J18/L18</f>
        <v>0</v>
      </c>
      <c r="O18" s="20">
        <f>K18/M18</f>
        <v>0.24050632911392406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56</v>
      </c>
      <c r="J20" s="16"/>
      <c r="K20" s="16">
        <f>J20+49</f>
        <v>49</v>
      </c>
      <c r="L20" s="8">
        <v>1</v>
      </c>
      <c r="M20" s="8">
        <f>L20+157</f>
        <v>158</v>
      </c>
      <c r="N20" s="20">
        <f>J20/L20</f>
        <v>0</v>
      </c>
      <c r="O20" s="20">
        <f>K20/M20</f>
        <v>0.310126582278481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2"/>
      <c r="C23" s="32"/>
      <c r="D23" s="32"/>
      <c r="E23" s="32"/>
      <c r="F23" s="32"/>
      <c r="G23" s="32"/>
      <c r="H23" s="32"/>
      <c r="I23" s="32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56</v>
      </c>
      <c r="F24" s="15" t="s">
        <v>55</v>
      </c>
      <c r="G24" s="15" t="s">
        <v>55</v>
      </c>
      <c r="H24" s="15" t="s">
        <v>56</v>
      </c>
      <c r="I24" s="15" t="s">
        <v>56</v>
      </c>
      <c r="J24" s="8"/>
      <c r="K24" s="8">
        <f>J24+7</f>
        <v>7</v>
      </c>
      <c r="L24" s="16">
        <v>1</v>
      </c>
      <c r="M24" s="8">
        <f>L24+150</f>
        <v>151</v>
      </c>
      <c r="N24" s="20">
        <f>J24/L24</f>
        <v>0</v>
      </c>
      <c r="O24" s="20">
        <f>K24/M24</f>
        <v>0.046357615894039736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3"/>
      <c r="C26" s="33"/>
      <c r="D26" s="33"/>
      <c r="E26" s="33"/>
      <c r="F26" s="33"/>
      <c r="G26" s="33"/>
      <c r="H26" s="33"/>
      <c r="I26" s="33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63</v>
      </c>
      <c r="G28" s="15" t="s">
        <v>56</v>
      </c>
      <c r="H28" s="15" t="s">
        <v>55</v>
      </c>
      <c r="I28" s="15" t="s">
        <v>56</v>
      </c>
      <c r="J28" s="8"/>
      <c r="K28" s="8">
        <f>J28+40</f>
        <v>40</v>
      </c>
      <c r="L28" s="8">
        <v>1</v>
      </c>
      <c r="M28" s="8">
        <f>L28+131</f>
        <v>132</v>
      </c>
      <c r="N28" s="20">
        <f aca="true" t="shared" si="1" ref="N28:O32">J28/L28</f>
        <v>0</v>
      </c>
      <c r="O28" s="20">
        <f t="shared" si="1"/>
        <v>0.30303030303030304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1</v>
      </c>
      <c r="M30" s="8">
        <f>L30+99</f>
        <v>100</v>
      </c>
      <c r="N30" s="20">
        <f t="shared" si="1"/>
        <v>0</v>
      </c>
      <c r="O30" s="20">
        <f t="shared" si="1"/>
        <v>0.18</v>
      </c>
      <c r="P30" s="9" t="s">
        <v>20</v>
      </c>
    </row>
    <row r="31" spans="1:16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15"/>
      <c r="J31" s="24"/>
      <c r="K31" s="24">
        <f>J31+14</f>
        <v>14</v>
      </c>
      <c r="L31" s="8">
        <v>0</v>
      </c>
      <c r="M31" s="8">
        <f>L31+92</f>
        <v>92</v>
      </c>
      <c r="N31" s="20" t="e">
        <f t="shared" si="1"/>
        <v>#DIV/0!</v>
      </c>
      <c r="O31" s="20">
        <f t="shared" si="1"/>
        <v>0.15217391304347827</v>
      </c>
      <c r="P31" s="9" t="s">
        <v>22</v>
      </c>
    </row>
    <row r="32" spans="1:16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24"/>
      <c r="K32" s="24">
        <f>J32+27</f>
        <v>27</v>
      </c>
      <c r="L32" s="16">
        <v>1</v>
      </c>
      <c r="M32" s="8">
        <f>L32+114</f>
        <v>115</v>
      </c>
      <c r="N32" s="20">
        <f t="shared" si="1"/>
        <v>0</v>
      </c>
      <c r="O32" s="20">
        <f t="shared" si="1"/>
        <v>0.23478260869565218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55</v>
      </c>
      <c r="J35" s="24"/>
      <c r="K35" s="24">
        <f>J35+23</f>
        <v>23</v>
      </c>
      <c r="L35" s="8">
        <v>1</v>
      </c>
      <c r="M35" s="8">
        <f>L35+92</f>
        <v>93</v>
      </c>
      <c r="N35" s="20">
        <f>J35/L35</f>
        <v>0</v>
      </c>
      <c r="O35" s="20">
        <f>K35/M35</f>
        <v>0.24731182795698925</v>
      </c>
      <c r="P35" s="9" t="s">
        <v>59</v>
      </c>
    </row>
    <row r="36" spans="1:16" ht="10.5" customHeight="1">
      <c r="A36" s="5">
        <v>34</v>
      </c>
      <c r="B36" s="32"/>
      <c r="C36" s="32"/>
      <c r="D36" s="32"/>
      <c r="E36" s="32"/>
      <c r="F36" s="32"/>
      <c r="G36" s="32"/>
      <c r="H36" s="32"/>
      <c r="I36" s="32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1</v>
      </c>
      <c r="C38" s="1">
        <f t="shared" si="2"/>
        <v>6</v>
      </c>
      <c r="D38" s="1">
        <f t="shared" si="2"/>
        <v>3</v>
      </c>
      <c r="E38" s="1">
        <f t="shared" si="2"/>
        <v>9</v>
      </c>
      <c r="F38" s="1">
        <f t="shared" si="2"/>
        <v>7</v>
      </c>
      <c r="G38" s="1">
        <f t="shared" si="2"/>
        <v>5</v>
      </c>
      <c r="H38" s="1">
        <f t="shared" si="2"/>
        <v>5</v>
      </c>
      <c r="I38" s="1">
        <f t="shared" si="2"/>
        <v>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10</v>
      </c>
      <c r="C39" s="1">
        <f t="shared" si="3"/>
        <v>4</v>
      </c>
      <c r="D39" s="1">
        <f t="shared" si="3"/>
        <v>8</v>
      </c>
      <c r="E39" s="1">
        <f t="shared" si="3"/>
        <v>2</v>
      </c>
      <c r="F39" s="1">
        <f t="shared" si="3"/>
        <v>3</v>
      </c>
      <c r="G39" s="1">
        <f t="shared" si="3"/>
        <v>5</v>
      </c>
      <c r="H39" s="1">
        <f t="shared" si="3"/>
        <v>6</v>
      </c>
      <c r="I39" s="1">
        <f t="shared" si="3"/>
        <v>9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0.09090909090909091</v>
      </c>
      <c r="C41" s="11">
        <f t="shared" si="5"/>
        <v>0.5454545454545454</v>
      </c>
      <c r="D41" s="11">
        <f t="shared" si="5"/>
        <v>0.2727272727272727</v>
      </c>
      <c r="E41" s="11">
        <f t="shared" si="5"/>
        <v>0.8181818181818182</v>
      </c>
      <c r="F41" s="11">
        <f t="shared" si="5"/>
        <v>0.6363636363636364</v>
      </c>
      <c r="G41" s="11">
        <f t="shared" si="5"/>
        <v>0.45454545454545453</v>
      </c>
      <c r="H41" s="11">
        <f t="shared" si="5"/>
        <v>0.45454545454545453</v>
      </c>
      <c r="I41" s="11">
        <f t="shared" si="5"/>
        <v>0.18181818181818182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0.9090909090909091</v>
      </c>
      <c r="C42" s="11">
        <f t="shared" si="6"/>
        <v>0.36363636363636365</v>
      </c>
      <c r="D42" s="11">
        <f t="shared" si="6"/>
        <v>0.7272727272727273</v>
      </c>
      <c r="E42" s="11">
        <f t="shared" si="6"/>
        <v>0.18181818181818182</v>
      </c>
      <c r="F42" s="11">
        <f t="shared" si="6"/>
        <v>0.2727272727272727</v>
      </c>
      <c r="G42" s="11">
        <f t="shared" si="6"/>
        <v>0.45454545454545453</v>
      </c>
      <c r="H42" s="11">
        <f t="shared" si="6"/>
        <v>0.5454545454545454</v>
      </c>
      <c r="I42" s="11">
        <f t="shared" si="6"/>
        <v>0.8181818181818182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38" t="s">
        <v>12</v>
      </c>
      <c r="B46" s="39"/>
      <c r="C46" s="39"/>
      <c r="D46" s="39"/>
      <c r="E46" s="13"/>
      <c r="F46" s="13"/>
      <c r="G46" s="13"/>
      <c r="H46" s="13"/>
      <c r="I46" s="13"/>
      <c r="J46" s="28"/>
    </row>
    <row r="47" spans="1:10" ht="13.5">
      <c r="A47" s="36" t="s">
        <v>14</v>
      </c>
      <c r="B47" s="37"/>
      <c r="C47" s="37"/>
      <c r="D47" s="37"/>
      <c r="E47" s="37"/>
      <c r="F47" s="37"/>
      <c r="G47" s="37"/>
      <c r="H47" s="37"/>
      <c r="I47" s="37"/>
      <c r="J47" s="29"/>
    </row>
    <row r="48" spans="1:10" ht="13.5">
      <c r="A48" s="40" t="s">
        <v>19</v>
      </c>
      <c r="B48" s="41"/>
      <c r="C48" s="41"/>
      <c r="D48" s="41"/>
      <c r="E48" s="41"/>
      <c r="F48" s="41"/>
      <c r="G48" s="41"/>
      <c r="H48" s="41"/>
      <c r="I48" s="41"/>
      <c r="J48" s="29"/>
    </row>
    <row r="49" spans="1:10" ht="13.5">
      <c r="A49" s="40" t="s">
        <v>62</v>
      </c>
      <c r="B49" s="41"/>
      <c r="C49" s="41"/>
      <c r="D49" s="41"/>
      <c r="E49" s="41"/>
      <c r="F49" s="41"/>
      <c r="G49" s="41"/>
      <c r="H49" s="41"/>
      <c r="I49" s="41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34" t="s">
        <v>13</v>
      </c>
      <c r="B51" s="35"/>
      <c r="C51" s="35"/>
      <c r="D51" s="35"/>
      <c r="E51" s="35"/>
      <c r="F51" s="14"/>
      <c r="G51" s="14"/>
      <c r="H51" s="14"/>
      <c r="I51" s="14"/>
      <c r="J51" s="30"/>
    </row>
  </sheetData>
  <autoFilter ref="A1:P42"/>
  <mergeCells count="5">
    <mergeCell ref="A51:E51"/>
    <mergeCell ref="A47:I47"/>
    <mergeCell ref="A46:D46"/>
    <mergeCell ref="A48:I48"/>
    <mergeCell ref="A49:I4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藪口　貴志</cp:lastModifiedBy>
  <cp:lastPrinted>2007-07-19T14:15:20Z</cp:lastPrinted>
  <dcterms:created xsi:type="dcterms:W3CDTF">2007-01-22T10:41:33Z</dcterms:created>
  <dcterms:modified xsi:type="dcterms:W3CDTF">2010-01-11T01:48:57Z</dcterms:modified>
  <cp:category/>
  <cp:version/>
  <cp:contentType/>
  <cp:contentStatus/>
</cp:coreProperties>
</file>